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76" windowWidth="13725" windowHeight="9435" activeTab="0"/>
  </bookViews>
  <sheets>
    <sheet name="обща КСС по проекта" sheetId="1" r:id="rId1"/>
  </sheets>
  <definedNames>
    <definedName name="_xlnm.Print_Area" localSheetId="0">'обща КСС по проекта'!$A$1:$F$144</definedName>
    <definedName name="_xlnm.Print_Titles" localSheetId="0">'обща КСС по проекта'!$5:$5</definedName>
  </definedNames>
  <calcPr fullCalcOnLoad="1"/>
</workbook>
</file>

<file path=xl/sharedStrings.xml><?xml version="1.0" encoding="utf-8"?>
<sst xmlns="http://schemas.openxmlformats.org/spreadsheetml/2006/main" count="254" uniqueCount="146">
  <si>
    <t>№ по ред</t>
  </si>
  <si>
    <t>мярка</t>
  </si>
  <si>
    <t>К-во</t>
  </si>
  <si>
    <t>цена лв</t>
  </si>
  <si>
    <t>стойност</t>
  </si>
  <si>
    <t>Наименование СМР</t>
  </si>
  <si>
    <t>ЧАСТ: АРХИТЕКТУРНА</t>
  </si>
  <si>
    <r>
      <t>м</t>
    </r>
    <r>
      <rPr>
        <vertAlign val="superscript"/>
        <sz val="10"/>
        <rFont val="Arial"/>
        <family val="2"/>
      </rPr>
      <t>3</t>
    </r>
  </si>
  <si>
    <r>
      <t>м</t>
    </r>
    <r>
      <rPr>
        <vertAlign val="superscript"/>
        <sz val="10"/>
        <rFont val="Arial"/>
        <family val="2"/>
      </rPr>
      <t>2</t>
    </r>
  </si>
  <si>
    <t>м</t>
  </si>
  <si>
    <t>бр.</t>
  </si>
  <si>
    <t xml:space="preserve">Доставка и монтаж  на челни и окрайчващи дъски 
с ширина  18 см.       </t>
  </si>
  <si>
    <t xml:space="preserve">Доставка и монтаж на дъсчена обшивка по стени                                   </t>
  </si>
  <si>
    <t>III. ДРУГИ</t>
  </si>
  <si>
    <t>Двукратна обработка с мат. байц лак на всички видими елементи от дърво по фасадите</t>
  </si>
  <si>
    <t>Почистване на обекта</t>
  </si>
  <si>
    <t>Ръчен пренос и натоварване на строителни отпадъци</t>
  </si>
  <si>
    <t>ВСИЧКО ЗА ОБЕКТА С ДДС:</t>
  </si>
  <si>
    <t>м'</t>
  </si>
  <si>
    <t xml:space="preserve">Доставка и монтаж  на OSB  с деб.18мм. за ограждащи /външни и вътрешни/ стени   </t>
  </si>
  <si>
    <t>Доставка и монтаж на коминно тяло</t>
  </si>
  <si>
    <t xml:space="preserve">бр. </t>
  </si>
  <si>
    <t>Доставка и монтаж на топлоизол. от експандиран пенополистирол 8 см. за външна облицовка комини</t>
  </si>
  <si>
    <t>Почистване на работната площадка</t>
  </si>
  <si>
    <t>Доставка и монтаж  на дюшеци минерална вата
с об. плътност 50 кг./м3  и деб.12см. за топлоиз. външни стени и вътрешни стени</t>
  </si>
  <si>
    <t>Покрив</t>
  </si>
  <si>
    <t>Вертикални елементи</t>
  </si>
  <si>
    <t>Фасади</t>
  </si>
  <si>
    <t>Вътрешна обработка на стени и тавани</t>
  </si>
  <si>
    <t>Доставка и монтаж на дъсчена обшивка за затваряне таваните и стрехите</t>
  </si>
  <si>
    <t>Двукратна обработка с мат. байц лак на всички видими елементи от дърво в интериора</t>
  </si>
  <si>
    <t xml:space="preserve">Доставка и монтаж на облицовка от четвъртосани плочи гнайс           </t>
  </si>
  <si>
    <t>ВЪЗЛОЖИТЕЛ: ДПП "Врачански балкан"</t>
  </si>
  <si>
    <t xml:space="preserve">Доставка и монтаж  на структурна силикатна мазилка по комини                          </t>
  </si>
  <si>
    <t xml:space="preserve">Доставка и монтаж на шапка от ламарина за комините и обшивка около тях </t>
  </si>
  <si>
    <t>Транспорт на отпадъците до 20 км</t>
  </si>
  <si>
    <t>Доставка и монтаж на БАРДОЛИН</t>
  </si>
  <si>
    <t>Доставка и монтаж на окрайчващи ленти хидроизиол. мембрана при било и страници скатове</t>
  </si>
  <si>
    <t>Доставка и монтаж на снегозад. елементи</t>
  </si>
  <si>
    <t xml:space="preserve">Доставка и монтаж на шорцове от ламарина </t>
  </si>
  <si>
    <t>Доставка и монтаж на дъсчена обшивка в "Склад инвентар" и "Съхранение на яйца"</t>
  </si>
  <si>
    <t xml:space="preserve">Доставка и монтаж на фаянсова облицовка около мивки </t>
  </si>
  <si>
    <t>кг</t>
  </si>
  <si>
    <t xml:space="preserve">Доставка и монтаж  на дюшеци минерална вата
с об. плътност 50 кг/м3  и деб.12см </t>
  </si>
  <si>
    <t xml:space="preserve">Доставка и монтаж на OSB </t>
  </si>
  <si>
    <t>Доставка и монтаж на огнезащита от текстолитови плочи с шир. 40 см</t>
  </si>
  <si>
    <t>Доставка и монтаж на влагоуст. гипсокартон (по таван на метална конструкция с деб. 12,5мм)</t>
  </si>
  <si>
    <t>Доставка и монтаж влагоуст. гипсокартон по стени (на метална конструкция с деб. 12,5мм)</t>
  </si>
  <si>
    <t xml:space="preserve">Доставка и монтаж на външна и вътрешна дограма </t>
  </si>
  <si>
    <t>ДДС 20%:</t>
  </si>
  <si>
    <t>ВСИЧКО БЕЗ ДДС:</t>
  </si>
  <si>
    <t>Подготовка на строителството</t>
  </si>
  <si>
    <t>І</t>
  </si>
  <si>
    <t>ІІ</t>
  </si>
  <si>
    <t>СМР</t>
  </si>
  <si>
    <t>ЧАСТ: Строителни конструкции</t>
  </si>
  <si>
    <t>ръчен изкоп 10%</t>
  </si>
  <si>
    <t>машинен изкоп 90%</t>
  </si>
  <si>
    <t>Натоварване и извозване излишните земни маси</t>
  </si>
  <si>
    <t>Обратен насип и уплътняване</t>
  </si>
  <si>
    <t>Кофраж подложен бетон</t>
  </si>
  <si>
    <t>Кофраж за ивични основи</t>
  </si>
  <si>
    <t>Подложен бетон С12/15 под ивични основи</t>
  </si>
  <si>
    <t>Бетон С25/30 за ивични основи</t>
  </si>
  <si>
    <t>Основа от уплътнена баластра под армирана бетонова настилка</t>
  </si>
  <si>
    <t>Доставка и монтаж на на дървена конструкция</t>
  </si>
  <si>
    <t>Доставка и монтаж на обкантващи дъски на дъсчената обшивка (челни дъски)</t>
  </si>
  <si>
    <t>Доставка  и монтаж на армировка  СтАIII в ив. основи</t>
  </si>
  <si>
    <t>Доставка  и монтаж на заварени мрежи N8 при основи (77м2 в каре 15х15)</t>
  </si>
  <si>
    <t>Армировка за настилка (заварени мрежи N8, 15х15)</t>
  </si>
  <si>
    <t>ОБЩО част "Архитектурна":</t>
  </si>
  <si>
    <t>ОБЩО част "Строителни конструкции":</t>
  </si>
  <si>
    <t>ЧАСТ: В и К</t>
  </si>
  <si>
    <t>Доставка и монтаж на топлоизолация за тръби 22х9мм</t>
  </si>
  <si>
    <t>Доставка и монтаж на топлоизолация за тръби 22х32мм</t>
  </si>
  <si>
    <t>Доставка и монтаж проточен ел. бойлер 3,5 kW и всичко необходимо за комплект</t>
  </si>
  <si>
    <t>Водопроводна инсталация</t>
  </si>
  <si>
    <t>Канализационна инсталация</t>
  </si>
  <si>
    <t>Изпитване водопроводна инсталация</t>
  </si>
  <si>
    <t>Дезинфекция водопроводна инсталация</t>
  </si>
  <si>
    <t>Изкоп с багер з.п. при нормални условия на отвал</t>
  </si>
  <si>
    <t>Изкоп с огр. шир. до 0,6м ръчно в з.п. неукрепен Н=или&lt;2м</t>
  </si>
  <si>
    <t>Ръчно засипване и уплътняване с пресята почва на пластове от 15см</t>
  </si>
  <si>
    <t>Доставка и монтаж на РVС тръби Ф50, вкл. фитинги</t>
  </si>
  <si>
    <t>Доставка и монтаж на РVС тръби Ф110 SN4, вкл. фитинги</t>
  </si>
  <si>
    <t>Разриване с булдозер или засипване с пробег до 40м при нормални условия</t>
  </si>
  <si>
    <t>Доставка и монтаж на PPR PN16 тръби Ф20, вкл. фитинги и укрепители</t>
  </si>
  <si>
    <t>Доставка и монтаж на PEHD тръби Ф20 PN10, вкл. фитинги и укрепители</t>
  </si>
  <si>
    <t>ЧАСТ: Електическа</t>
  </si>
  <si>
    <t>ОБЩО част "В и К":</t>
  </si>
  <si>
    <t>ОБЩО част "Електрическа":</t>
  </si>
  <si>
    <t>Ел. табла и площадкови кабелни линии</t>
  </si>
  <si>
    <t>Осветителна инсталация</t>
  </si>
  <si>
    <t>Доставка и монтаж в ниша на ГРТ - по схема</t>
  </si>
  <si>
    <t>Трасиране на кабелна линия</t>
  </si>
  <si>
    <t>Направа на изкоп със зариване и трамбоване 1,0/0,4 м</t>
  </si>
  <si>
    <t>Подготовка подложката за кабел</t>
  </si>
  <si>
    <t>Доставка кабел СВТ 3х10мм2</t>
  </si>
  <si>
    <t>Доставка и монтаж на кабелен канал</t>
  </si>
  <si>
    <t>Полагане на кабел в каб. канал</t>
  </si>
  <si>
    <t>Полагане на кабел в изкоп</t>
  </si>
  <si>
    <t>Суха разделка на СВТ 3х10мм2</t>
  </si>
  <si>
    <t>Свързване проводник към съоръжение с медна кабелна обувка 10мм2</t>
  </si>
  <si>
    <t>Доставка стенен аплик с LED 10W - IP54</t>
  </si>
  <si>
    <t>Монтаж осветителни тела</t>
  </si>
  <si>
    <t>Лампен излаз с кабел СВТ 3х1,5мм2 в кабелен канал - с дължина на линията до 10м с включени материали и труд</t>
  </si>
  <si>
    <t>ІІІ</t>
  </si>
  <si>
    <t>Силова инсталация</t>
  </si>
  <si>
    <t>ІV</t>
  </si>
  <si>
    <t>Заземителна и мълниезащитна инсталация</t>
  </si>
  <si>
    <t>Доставка и монтаж на алуминиев проводник АlMgSi0.5 Ø8mm</t>
  </si>
  <si>
    <t>Доставка и монтаж на мълниеприемен прът 1,5м</t>
  </si>
  <si>
    <t>Доставка и монтаж на екструдиран алуминиев проводник АlMgSi0.5 Ø8-10mm</t>
  </si>
  <si>
    <t>Доставка и монтаж на линеен компенсатор</t>
  </si>
  <si>
    <t>к-т</t>
  </si>
  <si>
    <t>Доставка и монтаж на държачи за фасада</t>
  </si>
  <si>
    <t>Доставка и монтаж на държачи за скатен покрив</t>
  </si>
  <si>
    <t>Доставка и монтаж на кръстата клема</t>
  </si>
  <si>
    <t>Доставка и монтаж на ревизионна клема</t>
  </si>
  <si>
    <t>Доставка и монтаж на заключваема разклонителна кутия за монтаж на прав съединител</t>
  </si>
  <si>
    <t>Доставка и монтаж на заземителни колове от клъгла плътна стомана помеднени ф17,2мм с дължина 1,5м в комплект по 2 броя</t>
  </si>
  <si>
    <t>Доставка и полагане поцинкована шина 40/4мм по стена в термосвиваем шлаух с доставка на шлауха и в изкоп с направа на изкопа</t>
  </si>
  <si>
    <t>Измерване на заземител</t>
  </si>
  <si>
    <t>Измерване на импеданс</t>
  </si>
  <si>
    <t>Протокол от лицензирана лаборатория за импеданс и заземления</t>
  </si>
  <si>
    <t>Контактен излаз монофазен с кабел СВТ 3х2,5мм2 в кабелен канал с дължина на линията до 10м с вкл. труд и материали с единични контакти за скрит монтаж IP54</t>
  </si>
  <si>
    <t>ЧАСТ: Вертикална планировка</t>
  </si>
  <si>
    <t>ОБЩО част "Вертикална планировка":</t>
  </si>
  <si>
    <t>Демонтаж на съществуващ навес за гараж, в т.ч.: 
- демонтаж на керемиди;
- демонтаж на дървена конструкция.</t>
  </si>
  <si>
    <t>Бетон С25/30 за настилка пердашена</t>
  </si>
  <si>
    <t>Доставка  и монтаж на армировка  СтАIII за подпорни стени</t>
  </si>
  <si>
    <t>Основа от уплътнена баластра на дъно изкоп</t>
  </si>
  <si>
    <t>Бетон С25/30 за подпорни стени</t>
  </si>
  <si>
    <t>Кофраж подпорни стени и заготвяне на дренажни тръби</t>
  </si>
  <si>
    <t>Армирана бетонова настилка около сграда с деб. до 8см</t>
  </si>
  <si>
    <t xml:space="preserve">КОЛИЧЕСТВЕНО - СТОЙНОСТНА СМЕТКА </t>
  </si>
  <si>
    <t>ОБЕКТ: Допълващо застрояване - постройка, за ранно отглеждане на птици към М.Ц. "Горски дом", в п.и. 089002 в земл. на с. Згориград, общ. Враца</t>
  </si>
  <si>
    <t>Траншеен изкоп  до кота -1,00</t>
  </si>
  <si>
    <t>Доставка LED прожектор 10W с вграден сензор за движение - IP54</t>
  </si>
  <si>
    <t>Доставка и монтаж на  хидроизл. мембрана 1 пласт</t>
  </si>
  <si>
    <t>-врата (90/200) дървена</t>
  </si>
  <si>
    <t>-врата (100/200) дървена</t>
  </si>
  <si>
    <t>-двойна врата (160/200) дървена</t>
  </si>
  <si>
    <t>-прозорец 180/120 дървен, стъклопакет, частично отваряем</t>
  </si>
  <si>
    <t>-прозорец 60/90 дървен, стъклопакет, 100% отваряем</t>
  </si>
  <si>
    <t>Доставка и монтаж на талетна мивка, конзола, сифон и всичко необходимо за комплекта, вкл. батерия</t>
  </si>
</sst>
</file>

<file path=xl/styles.xml><?xml version="1.0" encoding="utf-8"?>
<styleSheet xmlns="http://schemas.openxmlformats.org/spreadsheetml/2006/main">
  <numFmts count="4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#,##0.0000"/>
    <numFmt numFmtId="183" formatCode="#,##0.00000"/>
    <numFmt numFmtId="184" formatCode="0.0"/>
    <numFmt numFmtId="185" formatCode="0.000"/>
    <numFmt numFmtId="186" formatCode="0.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000"/>
    <numFmt numFmtId="192" formatCode="#,##0.0\ &quot;лв&quot;;[Red]\-#,##0.0\ &quot;лв&quot;"/>
    <numFmt numFmtId="193" formatCode="0.000%"/>
    <numFmt numFmtId="194" formatCode="0.0%"/>
    <numFmt numFmtId="195" formatCode="[$-402]dd\ mmmm\ yyyy\ &quot;г.&quot;"/>
    <numFmt numFmtId="196" formatCode="hh:mm:ss\ &quot;ч.&quot;"/>
    <numFmt numFmtId="197" formatCode="&quot;Да&quot;;&quot;Да&quot;;&quot;Не&quot;"/>
    <numFmt numFmtId="198" formatCode="&quot;Истина&quot;;&quot; Истина &quot;;&quot; Неистина &quot;"/>
    <numFmt numFmtId="199" formatCode="&quot;Включено&quot;;&quot; Включено &quot;;&quot; Изключено &quot;"/>
    <numFmt numFmtId="200" formatCode="#,##0.00\ &quot;лв.&quot;"/>
  </numFmts>
  <fonts count="5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0"/>
      <color indexed="53"/>
      <name val="Arial"/>
      <family val="2"/>
    </font>
    <font>
      <sz val="11"/>
      <color indexed="8"/>
      <name val="Calibri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3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rgb="FF0070C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9" borderId="6" applyNumberFormat="0" applyAlignment="0" applyProtection="0"/>
    <xf numFmtId="0" fontId="38" fillId="29" borderId="2" applyNumberFormat="0" applyAlignment="0" applyProtection="0"/>
    <xf numFmtId="0" fontId="39" fillId="30" borderId="7" applyNumberFormat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5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4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vertical="center" wrapText="1"/>
    </xf>
    <xf numFmtId="0" fontId="0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1" fillId="33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0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4" fontId="2" fillId="0" borderId="0" xfId="0" applyNumberFormat="1" applyFont="1" applyFill="1" applyAlignment="1">
      <alignment vertical="center" wrapText="1"/>
    </xf>
    <xf numFmtId="0" fontId="1" fillId="33" borderId="10" xfId="0" applyFont="1" applyFill="1" applyBorder="1" applyAlignment="1">
      <alignment horizontal="right"/>
    </xf>
    <xf numFmtId="0" fontId="1" fillId="33" borderId="10" xfId="0" applyFont="1" applyFill="1" applyBorder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 vertical="center"/>
    </xf>
    <xf numFmtId="0" fontId="1" fillId="33" borderId="12" xfId="0" applyNumberFormat="1" applyFont="1" applyFill="1" applyBorder="1" applyAlignment="1">
      <alignment/>
    </xf>
    <xf numFmtId="0" fontId="1" fillId="33" borderId="12" xfId="0" applyFont="1" applyFill="1" applyBorder="1" applyAlignment="1">
      <alignment horizontal="right"/>
    </xf>
    <xf numFmtId="0" fontId="1" fillId="33" borderId="12" xfId="0" applyFont="1" applyFill="1" applyBorder="1" applyAlignment="1">
      <alignment/>
    </xf>
    <xf numFmtId="4" fontId="3" fillId="33" borderId="12" xfId="0" applyNumberFormat="1" applyFont="1" applyFill="1" applyBorder="1" applyAlignment="1">
      <alignment horizontal="center" vertical="center"/>
    </xf>
    <xf numFmtId="16" fontId="0" fillId="0" borderId="13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34" borderId="12" xfId="0" applyNumberFormat="1" applyFont="1" applyFill="1" applyBorder="1" applyAlignment="1">
      <alignment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/>
    </xf>
    <xf numFmtId="0" fontId="1" fillId="33" borderId="13" xfId="0" applyNumberFormat="1" applyFont="1" applyFill="1" applyBorder="1" applyAlignment="1">
      <alignment/>
    </xf>
    <xf numFmtId="0" fontId="3" fillId="33" borderId="13" xfId="0" applyFont="1" applyFill="1" applyBorder="1" applyAlignment="1">
      <alignment horizontal="right"/>
    </xf>
    <xf numFmtId="0" fontId="1" fillId="33" borderId="13" xfId="0" applyFont="1" applyFill="1" applyBorder="1" applyAlignment="1">
      <alignment/>
    </xf>
    <xf numFmtId="4" fontId="3" fillId="33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right"/>
    </xf>
    <xf numFmtId="0" fontId="1" fillId="0" borderId="14" xfId="0" applyFont="1" applyFill="1" applyBorder="1" applyAlignment="1">
      <alignment/>
    </xf>
    <xf numFmtId="4" fontId="3" fillId="0" borderId="14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center" vertical="center"/>
    </xf>
    <xf numFmtId="194" fontId="0" fillId="0" borderId="12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vertical="center"/>
    </xf>
    <xf numFmtId="4" fontId="7" fillId="33" borderId="13" xfId="0" applyNumberFormat="1" applyFont="1" applyFill="1" applyBorder="1" applyAlignment="1">
      <alignment vertical="center"/>
    </xf>
    <xf numFmtId="4" fontId="1" fillId="33" borderId="13" xfId="0" applyNumberFormat="1" applyFont="1" applyFill="1" applyBorder="1" applyAlignment="1">
      <alignment vertical="center" wrapText="1"/>
    </xf>
    <xf numFmtId="4" fontId="7" fillId="0" borderId="14" xfId="0" applyNumberFormat="1" applyFont="1" applyFill="1" applyBorder="1" applyAlignment="1">
      <alignment vertical="center"/>
    </xf>
    <xf numFmtId="4" fontId="1" fillId="0" borderId="14" xfId="0" applyNumberFormat="1" applyFont="1" applyFill="1" applyBorder="1" applyAlignment="1">
      <alignment vertical="center" wrapText="1"/>
    </xf>
    <xf numFmtId="4" fontId="0" fillId="34" borderId="12" xfId="0" applyNumberFormat="1" applyFont="1" applyFill="1" applyBorder="1" applyAlignment="1">
      <alignment vertical="center"/>
    </xf>
    <xf numFmtId="2" fontId="0" fillId="0" borderId="10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Border="1" applyAlignment="1">
      <alignment vertical="center"/>
    </xf>
    <xf numFmtId="49" fontId="10" fillId="0" borderId="15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4" fontId="1" fillId="34" borderId="1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wrapText="1"/>
    </xf>
    <xf numFmtId="2" fontId="0" fillId="0" borderId="12" xfId="0" applyNumberFormat="1" applyFont="1" applyFill="1" applyBorder="1" applyAlignment="1">
      <alignment horizontal="right" vertical="center" wrapText="1"/>
    </xf>
    <xf numFmtId="2" fontId="46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right" wrapText="1"/>
    </xf>
    <xf numFmtId="4" fontId="47" fillId="0" borderId="0" xfId="0" applyNumberFormat="1" applyFont="1" applyFill="1" applyAlignment="1">
      <alignment/>
    </xf>
    <xf numFmtId="0" fontId="47" fillId="0" borderId="0" xfId="0" applyFont="1" applyFill="1" applyAlignment="1">
      <alignment vertical="center"/>
    </xf>
    <xf numFmtId="4" fontId="7" fillId="33" borderId="12" xfId="0" applyNumberFormat="1" applyFont="1" applyFill="1" applyBorder="1" applyAlignment="1">
      <alignment vertical="center"/>
    </xf>
    <xf numFmtId="4" fontId="1" fillId="33" borderId="12" xfId="0" applyNumberFormat="1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left" vertical="center" wrapText="1"/>
    </xf>
    <xf numFmtId="194" fontId="0" fillId="0" borderId="13" xfId="0" applyNumberFormat="1" applyFont="1" applyFill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 horizontal="right" vertical="center" wrapText="1"/>
    </xf>
    <xf numFmtId="2" fontId="0" fillId="0" borderId="13" xfId="0" applyNumberFormat="1" applyFont="1" applyFill="1" applyBorder="1" applyAlignment="1">
      <alignment vertical="center"/>
    </xf>
    <xf numFmtId="0" fontId="1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0" borderId="10" xfId="34" applyNumberFormat="1" applyFont="1" applyBorder="1" applyAlignment="1">
      <alignment horizontal="right" vertical="center"/>
      <protection/>
    </xf>
    <xf numFmtId="0" fontId="46" fillId="0" borderId="0" xfId="0" applyFont="1" applyFill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 quotePrefix="1">
      <alignment horizontal="left" vertical="center" wrapText="1"/>
    </xf>
    <xf numFmtId="0" fontId="0" fillId="0" borderId="11" xfId="0" applyFont="1" applyBorder="1" applyAlignment="1" quotePrefix="1">
      <alignment horizontal="left" vertical="center" wrapText="1"/>
    </xf>
    <xf numFmtId="0" fontId="46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/>
    </xf>
    <xf numFmtId="2" fontId="46" fillId="0" borderId="0" xfId="0" applyNumberFormat="1" applyFont="1" applyFill="1" applyAlignment="1">
      <alignment horizontal="right" vertical="center"/>
    </xf>
    <xf numFmtId="0" fontId="0" fillId="0" borderId="10" xfId="0" applyFill="1" applyBorder="1" applyAlignment="1">
      <alignment wrapText="1"/>
    </xf>
    <xf numFmtId="2" fontId="0" fillId="35" borderId="10" xfId="0" applyNumberFormat="1" applyFont="1" applyFill="1" applyBorder="1" applyAlignment="1">
      <alignment horizontal="right" vertical="center" wrapText="1"/>
    </xf>
    <xf numFmtId="4" fontId="47" fillId="0" borderId="0" xfId="0" applyNumberFormat="1" applyFont="1" applyFill="1" applyAlignment="1">
      <alignment vertical="center"/>
    </xf>
    <xf numFmtId="4" fontId="47" fillId="0" borderId="0" xfId="0" applyNumberFormat="1" applyFont="1" applyFill="1" applyBorder="1" applyAlignment="1">
      <alignment vertical="center" wrapText="1"/>
    </xf>
    <xf numFmtId="4" fontId="48" fillId="0" borderId="0" xfId="0" applyNumberFormat="1" applyFont="1" applyFill="1" applyAlignment="1">
      <alignment/>
    </xf>
    <xf numFmtId="2" fontId="47" fillId="0" borderId="0" xfId="0" applyNumberFormat="1" applyFont="1" applyFill="1" applyBorder="1" applyAlignment="1">
      <alignment/>
    </xf>
    <xf numFmtId="0" fontId="1" fillId="0" borderId="16" xfId="0" applyNumberFormat="1" applyFont="1" applyFill="1" applyBorder="1" applyAlignment="1">
      <alignment horizontal="left" vertical="center"/>
    </xf>
    <xf numFmtId="49" fontId="0" fillId="0" borderId="16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4" fontId="0" fillId="0" borderId="0" xfId="0" applyNumberFormat="1" applyFont="1" applyBorder="1" applyAlignment="1">
      <alignment vertical="center" wrapText="1"/>
    </xf>
    <xf numFmtId="4" fontId="0" fillId="0" borderId="0" xfId="0" applyNumberFormat="1" applyFont="1" applyBorder="1" applyAlignment="1">
      <alignment horizontal="center" vertical="center" wrapText="1"/>
    </xf>
    <xf numFmtId="4" fontId="46" fillId="0" borderId="0" xfId="0" applyNumberFormat="1" applyFont="1" applyFill="1" applyAlignment="1">
      <alignment/>
    </xf>
    <xf numFmtId="4" fontId="47" fillId="0" borderId="1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/>
    </xf>
    <xf numFmtId="0" fontId="46" fillId="0" borderId="0" xfId="0" applyFont="1" applyFill="1" applyAlignment="1">
      <alignment horizontal="right"/>
    </xf>
    <xf numFmtId="0" fontId="1" fillId="0" borderId="16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6" fillId="0" borderId="16" xfId="0" applyFont="1" applyFill="1" applyBorder="1" applyAlignment="1">
      <alignment horizontal="left" vertical="center" wrapText="1"/>
    </xf>
    <xf numFmtId="0" fontId="46" fillId="0" borderId="0" xfId="0" applyFont="1" applyFill="1" applyAlignment="1">
      <alignment horizontal="left" vertical="center" wrapText="1"/>
    </xf>
    <xf numFmtId="4" fontId="0" fillId="35" borderId="12" xfId="0" applyNumberFormat="1" applyFont="1" applyFill="1" applyBorder="1" applyAlignment="1">
      <alignment vertical="center"/>
    </xf>
    <xf numFmtId="0" fontId="49" fillId="0" borderId="12" xfId="0" applyFont="1" applyFill="1" applyBorder="1" applyAlignment="1">
      <alignment horizontal="left" vertical="center" wrapText="1"/>
    </xf>
    <xf numFmtId="4" fontId="0" fillId="35" borderId="10" xfId="0" applyNumberFormat="1" applyFont="1" applyFill="1" applyBorder="1" applyAlignment="1">
      <alignment horizontal="righ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ANALIZI Vraca, 2017" xfId="33"/>
    <cellStyle name="Normal_Annex_Б1_Kolichestvena_smetka_Varsec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Followed Hyperlink" xfId="60"/>
    <cellStyle name="Percent" xfId="61"/>
    <cellStyle name="Свързана клетка" xfId="62"/>
    <cellStyle name="Сума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7"/>
  <sheetViews>
    <sheetView showZeros="0" tabSelected="1" zoomScale="80" zoomScaleNormal="80" zoomScalePageLayoutView="0" workbookViewId="0" topLeftCell="A1">
      <selection activeCell="E163" sqref="E163"/>
    </sheetView>
  </sheetViews>
  <sheetFormatPr defaultColWidth="9.140625" defaultRowHeight="12.75"/>
  <cols>
    <col min="1" max="1" width="7.28125" style="7" customWidth="1"/>
    <col min="2" max="2" width="52.57421875" style="6" customWidth="1"/>
    <col min="3" max="3" width="7.140625" style="6" customWidth="1"/>
    <col min="4" max="4" width="9.57421875" style="69" customWidth="1"/>
    <col min="5" max="5" width="10.57421875" style="69" customWidth="1"/>
    <col min="6" max="6" width="10.8515625" style="69" bestFit="1" customWidth="1"/>
    <col min="7" max="7" width="11.421875" style="6" customWidth="1"/>
    <col min="8" max="8" width="10.7109375" style="6" bestFit="1" customWidth="1"/>
    <col min="9" max="9" width="12.8515625" style="6" customWidth="1"/>
    <col min="10" max="10" width="13.28125" style="6" customWidth="1"/>
    <col min="11" max="12" width="9.140625" style="6" customWidth="1"/>
    <col min="13" max="13" width="16.140625" style="6" customWidth="1"/>
    <col min="14" max="16384" width="9.140625" style="6" customWidth="1"/>
  </cols>
  <sheetData>
    <row r="1" spans="1:6" ht="28.5" customHeight="1">
      <c r="A1" s="116" t="s">
        <v>136</v>
      </c>
      <c r="B1" s="117"/>
      <c r="C1" s="117"/>
      <c r="D1" s="117"/>
      <c r="E1" s="117"/>
      <c r="F1" s="117"/>
    </row>
    <row r="2" spans="1:6" ht="16.5" customHeight="1">
      <c r="A2" s="106" t="s">
        <v>32</v>
      </c>
      <c r="B2" s="1"/>
      <c r="C2" s="2"/>
      <c r="D2" s="70"/>
      <c r="E2" s="71"/>
      <c r="F2" s="71"/>
    </row>
    <row r="3" spans="1:6" ht="12.75">
      <c r="A3" s="107"/>
      <c r="B3" s="108"/>
      <c r="C3" s="109"/>
      <c r="D3" s="110"/>
      <c r="E3" s="71"/>
      <c r="F3" s="111"/>
    </row>
    <row r="4" spans="1:6" ht="20.25" customHeight="1">
      <c r="A4" s="118" t="s">
        <v>135</v>
      </c>
      <c r="B4" s="119"/>
      <c r="C4" s="119"/>
      <c r="D4" s="119"/>
      <c r="E4" s="119"/>
      <c r="F4" s="119"/>
    </row>
    <row r="5" spans="1:6" ht="25.5">
      <c r="A5" s="40" t="s">
        <v>0</v>
      </c>
      <c r="B5" s="40" t="s">
        <v>5</v>
      </c>
      <c r="C5" s="40" t="s">
        <v>1</v>
      </c>
      <c r="D5" s="74" t="s">
        <v>2</v>
      </c>
      <c r="E5" s="74" t="s">
        <v>3</v>
      </c>
      <c r="F5" s="74" t="s">
        <v>4</v>
      </c>
    </row>
    <row r="6" spans="1:6" ht="13.5" thickBot="1">
      <c r="A6" s="72">
        <v>1</v>
      </c>
      <c r="B6" s="73">
        <v>2</v>
      </c>
      <c r="C6" s="73">
        <v>3</v>
      </c>
      <c r="D6" s="73">
        <v>4</v>
      </c>
      <c r="E6" s="73">
        <v>5</v>
      </c>
      <c r="F6" s="73">
        <v>6</v>
      </c>
    </row>
    <row r="7" spans="1:8" ht="13.5" thickTop="1">
      <c r="A7" s="43"/>
      <c r="B7" s="44" t="s">
        <v>6</v>
      </c>
      <c r="C7" s="45"/>
      <c r="D7" s="66"/>
      <c r="E7" s="66"/>
      <c r="F7" s="66"/>
      <c r="G7" s="5"/>
      <c r="H7" s="5"/>
    </row>
    <row r="8" spans="1:8" ht="12.75">
      <c r="A8" s="42" t="s">
        <v>52</v>
      </c>
      <c r="B8" s="41" t="s">
        <v>51</v>
      </c>
      <c r="C8" s="11"/>
      <c r="D8" s="24"/>
      <c r="E8" s="24"/>
      <c r="F8" s="24"/>
      <c r="G8" s="5"/>
      <c r="H8" s="5"/>
    </row>
    <row r="9" spans="1:8" ht="38.25">
      <c r="A9" s="9">
        <v>1</v>
      </c>
      <c r="B9" s="100" t="s">
        <v>128</v>
      </c>
      <c r="C9" s="3" t="s">
        <v>7</v>
      </c>
      <c r="D9" s="23">
        <v>3.4</v>
      </c>
      <c r="E9" s="23"/>
      <c r="F9" s="24"/>
      <c r="G9" s="5"/>
      <c r="H9" s="5"/>
    </row>
    <row r="10" spans="1:8" ht="14.25">
      <c r="A10" s="9">
        <v>2</v>
      </c>
      <c r="B10" s="18" t="s">
        <v>23</v>
      </c>
      <c r="C10" s="3" t="s">
        <v>7</v>
      </c>
      <c r="D10" s="23">
        <v>3.4</v>
      </c>
      <c r="E10" s="23"/>
      <c r="F10" s="24"/>
      <c r="G10" s="5"/>
      <c r="H10" s="5"/>
    </row>
    <row r="11" spans="1:8" ht="14.25">
      <c r="A11" s="9">
        <v>3</v>
      </c>
      <c r="B11" s="18" t="s">
        <v>16</v>
      </c>
      <c r="C11" s="3" t="s">
        <v>7</v>
      </c>
      <c r="D11" s="23">
        <v>4.6</v>
      </c>
      <c r="E11" s="23"/>
      <c r="F11" s="24"/>
      <c r="G11" s="5"/>
      <c r="H11" s="5"/>
    </row>
    <row r="12" spans="1:8" ht="14.25">
      <c r="A12" s="9">
        <v>4</v>
      </c>
      <c r="B12" s="18" t="s">
        <v>35</v>
      </c>
      <c r="C12" s="3" t="s">
        <v>7</v>
      </c>
      <c r="D12" s="23">
        <v>4.6</v>
      </c>
      <c r="E12" s="23"/>
      <c r="F12" s="24"/>
      <c r="G12" s="5"/>
      <c r="H12" s="5"/>
    </row>
    <row r="13" spans="1:8" ht="12.75">
      <c r="A13" s="42" t="s">
        <v>53</v>
      </c>
      <c r="B13" s="41" t="s">
        <v>54</v>
      </c>
      <c r="C13" s="11"/>
      <c r="D13" s="24"/>
      <c r="E13" s="24"/>
      <c r="F13" s="24"/>
      <c r="G13" s="5"/>
      <c r="H13" s="5"/>
    </row>
    <row r="14" spans="1:8" ht="17.25" customHeight="1">
      <c r="A14" s="9"/>
      <c r="B14" s="21" t="s">
        <v>25</v>
      </c>
      <c r="C14" s="3"/>
      <c r="D14" s="23"/>
      <c r="E14" s="25"/>
      <c r="F14" s="24"/>
      <c r="G14" s="5"/>
      <c r="H14" s="5"/>
    </row>
    <row r="15" spans="1:8" ht="14.25">
      <c r="A15" s="9">
        <f>A14+1</f>
        <v>1</v>
      </c>
      <c r="B15" s="17" t="s">
        <v>36</v>
      </c>
      <c r="C15" s="3" t="s">
        <v>8</v>
      </c>
      <c r="D15" s="23">
        <v>69.8</v>
      </c>
      <c r="E15" s="23"/>
      <c r="F15" s="24"/>
      <c r="G15" s="5"/>
      <c r="H15" s="5"/>
    </row>
    <row r="16" spans="1:8" ht="25.5">
      <c r="A16" s="9">
        <f aca="true" t="shared" si="0" ref="A16:A24">A15+1</f>
        <v>2</v>
      </c>
      <c r="B16" s="17" t="s">
        <v>37</v>
      </c>
      <c r="C16" s="3" t="s">
        <v>8</v>
      </c>
      <c r="D16" s="23">
        <v>13.5</v>
      </c>
      <c r="E16" s="23"/>
      <c r="F16" s="24"/>
      <c r="G16" s="5"/>
      <c r="H16" s="5"/>
    </row>
    <row r="17" spans="1:9" ht="14.25">
      <c r="A17" s="9">
        <f t="shared" si="0"/>
        <v>3</v>
      </c>
      <c r="B17" s="17" t="s">
        <v>44</v>
      </c>
      <c r="C17" s="3" t="s">
        <v>8</v>
      </c>
      <c r="D17" s="23">
        <f>D15</f>
        <v>69.8</v>
      </c>
      <c r="E17" s="23"/>
      <c r="F17" s="24"/>
      <c r="G17" s="5"/>
      <c r="H17" s="12"/>
      <c r="I17" s="13"/>
    </row>
    <row r="18" spans="1:9" ht="14.25">
      <c r="A18" s="9">
        <f t="shared" si="0"/>
        <v>4</v>
      </c>
      <c r="B18" s="4" t="s">
        <v>139</v>
      </c>
      <c r="C18" s="3" t="s">
        <v>8</v>
      </c>
      <c r="D18" s="23">
        <f>D17+0.5</f>
        <v>70.3</v>
      </c>
      <c r="E18" s="23"/>
      <c r="F18" s="24"/>
      <c r="G18" s="5"/>
      <c r="H18" s="12"/>
      <c r="I18" s="13"/>
    </row>
    <row r="19" spans="1:8" ht="25.5">
      <c r="A19" s="9">
        <f t="shared" si="0"/>
        <v>5</v>
      </c>
      <c r="B19" s="14" t="s">
        <v>11</v>
      </c>
      <c r="C19" s="3" t="s">
        <v>18</v>
      </c>
      <c r="D19" s="23">
        <v>40.5</v>
      </c>
      <c r="E19" s="23"/>
      <c r="F19" s="24"/>
      <c r="G19" s="5"/>
      <c r="H19" s="5"/>
    </row>
    <row r="20" spans="1:8" ht="25.5">
      <c r="A20" s="9">
        <f t="shared" si="0"/>
        <v>6</v>
      </c>
      <c r="B20" s="15" t="s">
        <v>43</v>
      </c>
      <c r="C20" s="3" t="s">
        <v>8</v>
      </c>
      <c r="D20" s="24">
        <v>39.76</v>
      </c>
      <c r="E20" s="23"/>
      <c r="F20" s="24"/>
      <c r="G20" s="5"/>
      <c r="H20" s="5"/>
    </row>
    <row r="21" spans="1:8" ht="25.5">
      <c r="A21" s="9">
        <f t="shared" si="0"/>
        <v>7</v>
      </c>
      <c r="B21" s="15" t="s">
        <v>46</v>
      </c>
      <c r="C21" s="3" t="s">
        <v>8</v>
      </c>
      <c r="D21" s="24">
        <v>4.1</v>
      </c>
      <c r="E21" s="23"/>
      <c r="F21" s="24"/>
      <c r="G21" s="5"/>
      <c r="H21" s="5"/>
    </row>
    <row r="22" spans="1:8" ht="25.5">
      <c r="A22" s="9">
        <f t="shared" si="0"/>
        <v>8</v>
      </c>
      <c r="B22" s="15" t="s">
        <v>29</v>
      </c>
      <c r="C22" s="3" t="s">
        <v>8</v>
      </c>
      <c r="D22" s="23">
        <v>68.1</v>
      </c>
      <c r="E22" s="23"/>
      <c r="F22" s="24"/>
      <c r="G22" s="5"/>
      <c r="H22" s="5"/>
    </row>
    <row r="23" spans="1:8" ht="12.75">
      <c r="A23" s="9">
        <f t="shared" si="0"/>
        <v>9</v>
      </c>
      <c r="B23" s="20" t="s">
        <v>38</v>
      </c>
      <c r="C23" s="3" t="s">
        <v>10</v>
      </c>
      <c r="D23" s="23">
        <v>26</v>
      </c>
      <c r="E23" s="23"/>
      <c r="F23" s="24"/>
      <c r="G23" s="5"/>
      <c r="H23" s="5"/>
    </row>
    <row r="24" spans="1:8" ht="12.75">
      <c r="A24" s="9">
        <f t="shared" si="0"/>
        <v>10</v>
      </c>
      <c r="B24" s="20" t="s">
        <v>39</v>
      </c>
      <c r="C24" s="3" t="s">
        <v>18</v>
      </c>
      <c r="D24" s="23">
        <v>9</v>
      </c>
      <c r="E24" s="23"/>
      <c r="F24" s="24"/>
      <c r="G24" s="5"/>
      <c r="H24" s="5"/>
    </row>
    <row r="25" spans="1:8" ht="17.25" customHeight="1">
      <c r="A25" s="9"/>
      <c r="B25" s="21" t="s">
        <v>26</v>
      </c>
      <c r="C25" s="3"/>
      <c r="D25" s="23"/>
      <c r="E25" s="25"/>
      <c r="F25" s="24"/>
      <c r="G25" s="5"/>
      <c r="H25" s="5"/>
    </row>
    <row r="26" spans="1:8" ht="25.5">
      <c r="A26" s="9">
        <f>A25+1</f>
        <v>1</v>
      </c>
      <c r="B26" s="94" t="s">
        <v>19</v>
      </c>
      <c r="C26" s="3" t="s">
        <v>8</v>
      </c>
      <c r="D26" s="124">
        <v>195</v>
      </c>
      <c r="E26" s="23"/>
      <c r="F26" s="24"/>
      <c r="G26" s="5"/>
      <c r="H26" s="5"/>
    </row>
    <row r="27" spans="1:8" ht="38.25">
      <c r="A27" s="9">
        <f>A26+1</f>
        <v>2</v>
      </c>
      <c r="B27" s="93" t="s">
        <v>24</v>
      </c>
      <c r="C27" s="3" t="s">
        <v>8</v>
      </c>
      <c r="D27" s="124">
        <v>95</v>
      </c>
      <c r="E27" s="23"/>
      <c r="F27" s="24"/>
      <c r="G27" s="5"/>
      <c r="H27" s="5"/>
    </row>
    <row r="28" spans="1:8" ht="27" customHeight="1">
      <c r="A28" s="9">
        <f>A27+1</f>
        <v>3</v>
      </c>
      <c r="B28" s="93" t="s">
        <v>47</v>
      </c>
      <c r="C28" s="3" t="s">
        <v>8</v>
      </c>
      <c r="D28" s="124">
        <v>20.5</v>
      </c>
      <c r="E28" s="23"/>
      <c r="F28" s="24"/>
      <c r="G28" s="5"/>
      <c r="H28" s="5"/>
    </row>
    <row r="29" spans="1:8" ht="12.75">
      <c r="A29" s="9">
        <f>A28+1</f>
        <v>4</v>
      </c>
      <c r="B29" s="93" t="s">
        <v>20</v>
      </c>
      <c r="C29" s="3" t="s">
        <v>21</v>
      </c>
      <c r="D29" s="124">
        <v>30</v>
      </c>
      <c r="E29" s="23"/>
      <c r="F29" s="24"/>
      <c r="G29" s="5"/>
      <c r="H29" s="5"/>
    </row>
    <row r="30" spans="1:8" ht="12.75">
      <c r="A30" s="9">
        <f>A29+1</f>
        <v>5</v>
      </c>
      <c r="B30" s="93" t="s">
        <v>48</v>
      </c>
      <c r="C30" s="11"/>
      <c r="D30" s="124"/>
      <c r="E30" s="25"/>
      <c r="F30" s="24"/>
      <c r="G30" s="5"/>
      <c r="H30" s="5"/>
    </row>
    <row r="31" spans="1:8" ht="12.75">
      <c r="A31" s="9">
        <f>A30+0.1</f>
        <v>5.1</v>
      </c>
      <c r="B31" s="95" t="s">
        <v>141</v>
      </c>
      <c r="C31" s="3" t="s">
        <v>10</v>
      </c>
      <c r="D31" s="124">
        <v>1</v>
      </c>
      <c r="E31" s="113"/>
      <c r="F31" s="24"/>
      <c r="G31" s="99"/>
      <c r="H31" s="33"/>
    </row>
    <row r="32" spans="1:8" ht="12.75">
      <c r="A32" s="9">
        <f>A31+0.1</f>
        <v>5.199999999999999</v>
      </c>
      <c r="B32" s="95" t="s">
        <v>140</v>
      </c>
      <c r="C32" s="3" t="s">
        <v>10</v>
      </c>
      <c r="D32" s="23">
        <v>4</v>
      </c>
      <c r="E32" s="113"/>
      <c r="F32" s="24"/>
      <c r="G32" s="5"/>
      <c r="H32" s="5"/>
    </row>
    <row r="33" spans="1:8" ht="12.75">
      <c r="A33" s="9">
        <f>A32+0.1</f>
        <v>5.299999999999999</v>
      </c>
      <c r="B33" s="95" t="s">
        <v>142</v>
      </c>
      <c r="C33" s="3" t="s">
        <v>10</v>
      </c>
      <c r="D33" s="23">
        <v>1</v>
      </c>
      <c r="E33" s="113"/>
      <c r="F33" s="24"/>
      <c r="G33" s="5"/>
      <c r="H33" s="5"/>
    </row>
    <row r="34" spans="1:8" ht="25.5">
      <c r="A34" s="9">
        <f>A33+0.1</f>
        <v>5.399999999999999</v>
      </c>
      <c r="B34" s="96" t="s">
        <v>143</v>
      </c>
      <c r="C34" s="3" t="s">
        <v>10</v>
      </c>
      <c r="D34" s="23">
        <v>2</v>
      </c>
      <c r="E34" s="113"/>
      <c r="F34" s="24"/>
      <c r="G34" s="5"/>
      <c r="H34" s="5"/>
    </row>
    <row r="35" spans="1:8" ht="12.75">
      <c r="A35" s="9">
        <f>A34+0.1</f>
        <v>5.499999999999998</v>
      </c>
      <c r="B35" s="96" t="s">
        <v>144</v>
      </c>
      <c r="C35" s="3" t="s">
        <v>10</v>
      </c>
      <c r="D35" s="23">
        <v>1</v>
      </c>
      <c r="E35" s="113"/>
      <c r="F35" s="24"/>
      <c r="G35" s="114"/>
      <c r="H35" s="5"/>
    </row>
    <row r="36" spans="1:8" ht="17.25" customHeight="1">
      <c r="A36" s="9"/>
      <c r="B36" s="21" t="s">
        <v>28</v>
      </c>
      <c r="C36" s="3"/>
      <c r="D36" s="23"/>
      <c r="E36" s="28"/>
      <c r="F36" s="24"/>
      <c r="G36" s="5"/>
      <c r="H36" s="5"/>
    </row>
    <row r="37" spans="1:8" ht="25.5">
      <c r="A37" s="9">
        <v>1</v>
      </c>
      <c r="B37" s="14" t="s">
        <v>40</v>
      </c>
      <c r="C37" s="3" t="s">
        <v>8</v>
      </c>
      <c r="D37" s="23">
        <v>35.2</v>
      </c>
      <c r="E37" s="26"/>
      <c r="F37" s="24"/>
      <c r="G37" s="5"/>
      <c r="H37" s="5"/>
    </row>
    <row r="38" spans="1:8" ht="14.25">
      <c r="A38" s="9">
        <v>2</v>
      </c>
      <c r="B38" s="14" t="s">
        <v>41</v>
      </c>
      <c r="C38" s="3" t="s">
        <v>8</v>
      </c>
      <c r="D38" s="23">
        <v>3</v>
      </c>
      <c r="E38" s="26"/>
      <c r="F38" s="24"/>
      <c r="G38" s="5"/>
      <c r="H38" s="5"/>
    </row>
    <row r="39" spans="1:8" ht="25.5">
      <c r="A39" s="9">
        <v>3</v>
      </c>
      <c r="B39" s="14" t="s">
        <v>45</v>
      </c>
      <c r="C39" s="3" t="s">
        <v>8</v>
      </c>
      <c r="D39" s="23">
        <v>5.3</v>
      </c>
      <c r="E39" s="26"/>
      <c r="F39" s="24"/>
      <c r="G39" s="99"/>
      <c r="H39" s="33"/>
    </row>
    <row r="40" spans="1:8" ht="25.5">
      <c r="A40" s="9">
        <v>4</v>
      </c>
      <c r="B40" s="4" t="s">
        <v>30</v>
      </c>
      <c r="C40" s="3" t="s">
        <v>8</v>
      </c>
      <c r="D40" s="23">
        <f>D37+60</f>
        <v>95.2</v>
      </c>
      <c r="E40" s="23"/>
      <c r="F40" s="24"/>
      <c r="G40" s="5"/>
      <c r="H40" s="5"/>
    </row>
    <row r="41" spans="1:8" ht="16.5" customHeight="1">
      <c r="A41" s="9"/>
      <c r="B41" s="22" t="s">
        <v>27</v>
      </c>
      <c r="C41" s="11"/>
      <c r="D41" s="24"/>
      <c r="E41" s="24"/>
      <c r="F41" s="24"/>
      <c r="G41" s="5"/>
      <c r="H41" s="5"/>
    </row>
    <row r="42" spans="1:8" ht="14.25">
      <c r="A42" s="9">
        <f aca="true" t="shared" si="1" ref="A42:A48">A41+1</f>
        <v>1</v>
      </c>
      <c r="B42" s="4" t="s">
        <v>12</v>
      </c>
      <c r="C42" s="3" t="s">
        <v>8</v>
      </c>
      <c r="D42" s="23">
        <v>93</v>
      </c>
      <c r="E42" s="23"/>
      <c r="F42" s="24"/>
      <c r="G42" s="5"/>
      <c r="H42" s="5"/>
    </row>
    <row r="43" spans="1:8" ht="25.5">
      <c r="A43" s="9">
        <f t="shared" si="1"/>
        <v>2</v>
      </c>
      <c r="B43" s="4" t="s">
        <v>66</v>
      </c>
      <c r="C43" s="3" t="s">
        <v>9</v>
      </c>
      <c r="D43" s="23">
        <v>61.5</v>
      </c>
      <c r="E43" s="23"/>
      <c r="F43" s="24"/>
      <c r="G43" s="5"/>
      <c r="H43" s="5"/>
    </row>
    <row r="44" spans="1:8" ht="25.5">
      <c r="A44" s="9">
        <f t="shared" si="1"/>
        <v>3</v>
      </c>
      <c r="B44" s="4" t="s">
        <v>31</v>
      </c>
      <c r="C44" s="3" t="s">
        <v>8</v>
      </c>
      <c r="D44" s="23">
        <v>5.85</v>
      </c>
      <c r="E44" s="23"/>
      <c r="F44" s="24"/>
      <c r="G44" s="5"/>
      <c r="H44" s="5"/>
    </row>
    <row r="45" spans="1:8" ht="27.75" customHeight="1">
      <c r="A45" s="9">
        <f t="shared" si="1"/>
        <v>4</v>
      </c>
      <c r="B45" s="4" t="s">
        <v>33</v>
      </c>
      <c r="C45" s="3" t="s">
        <v>8</v>
      </c>
      <c r="D45" s="23">
        <v>3.86</v>
      </c>
      <c r="E45" s="23"/>
      <c r="F45" s="24"/>
      <c r="G45" s="5"/>
      <c r="H45" s="5"/>
    </row>
    <row r="46" spans="1:8" ht="25.5">
      <c r="A46" s="9">
        <f t="shared" si="1"/>
        <v>5</v>
      </c>
      <c r="B46" s="15" t="s">
        <v>22</v>
      </c>
      <c r="C46" s="3" t="s">
        <v>8</v>
      </c>
      <c r="D46" s="23">
        <v>3.86</v>
      </c>
      <c r="E46" s="23"/>
      <c r="F46" s="24"/>
      <c r="G46" s="5"/>
      <c r="H46" s="5"/>
    </row>
    <row r="47" spans="1:8" ht="25.5">
      <c r="A47" s="9">
        <f t="shared" si="1"/>
        <v>6</v>
      </c>
      <c r="B47" s="15" t="s">
        <v>34</v>
      </c>
      <c r="C47" s="3" t="s">
        <v>8</v>
      </c>
      <c r="D47" s="23">
        <v>1.858</v>
      </c>
      <c r="E47" s="23"/>
      <c r="F47" s="24"/>
      <c r="G47" s="5"/>
      <c r="H47" s="5"/>
    </row>
    <row r="48" spans="1:8" ht="25.5">
      <c r="A48" s="9">
        <f t="shared" si="1"/>
        <v>7</v>
      </c>
      <c r="B48" s="4" t="s">
        <v>14</v>
      </c>
      <c r="C48" s="3" t="s">
        <v>8</v>
      </c>
      <c r="D48" s="23">
        <v>120</v>
      </c>
      <c r="E48" s="23"/>
      <c r="F48" s="24"/>
      <c r="G48" s="5"/>
      <c r="H48" s="5"/>
    </row>
    <row r="49" spans="1:8" ht="12.75">
      <c r="A49" s="9"/>
      <c r="B49" s="41" t="s">
        <v>13</v>
      </c>
      <c r="C49" s="3"/>
      <c r="D49" s="27"/>
      <c r="E49" s="24"/>
      <c r="F49" s="24"/>
      <c r="G49" s="5"/>
      <c r="H49" s="5"/>
    </row>
    <row r="50" spans="1:8" ht="14.25">
      <c r="A50" s="9">
        <f>A49+1</f>
        <v>1</v>
      </c>
      <c r="B50" s="4" t="s">
        <v>15</v>
      </c>
      <c r="C50" s="3" t="s">
        <v>7</v>
      </c>
      <c r="D50" s="27">
        <v>2.5</v>
      </c>
      <c r="E50" s="23"/>
      <c r="F50" s="24"/>
      <c r="G50" s="5"/>
      <c r="H50" s="5"/>
    </row>
    <row r="51" spans="1:8" ht="14.25">
      <c r="A51" s="9">
        <f>A50+1</f>
        <v>2</v>
      </c>
      <c r="B51" s="4" t="s">
        <v>16</v>
      </c>
      <c r="C51" s="3" t="s">
        <v>7</v>
      </c>
      <c r="D51" s="27">
        <v>2.8</v>
      </c>
      <c r="E51" s="23"/>
      <c r="F51" s="24"/>
      <c r="G51" s="5"/>
      <c r="H51" s="5"/>
    </row>
    <row r="52" spans="1:8" ht="14.25">
      <c r="A52" s="9">
        <f>A51+1</f>
        <v>3</v>
      </c>
      <c r="B52" s="4" t="s">
        <v>35</v>
      </c>
      <c r="C52" s="3" t="s">
        <v>7</v>
      </c>
      <c r="D52" s="27">
        <f>SUM(D50:D51)</f>
        <v>5.3</v>
      </c>
      <c r="E52" s="23"/>
      <c r="F52" s="24"/>
      <c r="G52" s="5"/>
      <c r="H52" s="5"/>
    </row>
    <row r="53" spans="1:8" ht="13.5" thickBot="1">
      <c r="A53" s="46"/>
      <c r="B53" s="47" t="s">
        <v>70</v>
      </c>
      <c r="C53" s="48"/>
      <c r="D53" s="49"/>
      <c r="E53" s="62"/>
      <c r="F53" s="63"/>
      <c r="G53" s="80"/>
      <c r="H53" s="102"/>
    </row>
    <row r="54" spans="1:6" ht="13.5" thickTop="1">
      <c r="A54" s="50"/>
      <c r="B54" s="51"/>
      <c r="C54" s="52"/>
      <c r="D54" s="53"/>
      <c r="E54" s="64"/>
      <c r="F54" s="65"/>
    </row>
    <row r="55" spans="1:8" ht="12.75">
      <c r="A55" s="43"/>
      <c r="B55" s="44" t="s">
        <v>55</v>
      </c>
      <c r="C55" s="45"/>
      <c r="D55" s="66"/>
      <c r="E55" s="66"/>
      <c r="F55" s="66"/>
      <c r="G55" s="5"/>
      <c r="H55" s="5"/>
    </row>
    <row r="56" spans="1:8" ht="14.25">
      <c r="A56" s="56">
        <v>1</v>
      </c>
      <c r="B56" s="57" t="s">
        <v>137</v>
      </c>
      <c r="C56" s="3" t="s">
        <v>7</v>
      </c>
      <c r="D56" s="61">
        <v>54</v>
      </c>
      <c r="E56" s="61"/>
      <c r="F56" s="24"/>
      <c r="G56" s="5"/>
      <c r="H56" s="5"/>
    </row>
    <row r="57" spans="1:8" ht="14.25">
      <c r="A57" s="56"/>
      <c r="B57" s="58" t="s">
        <v>57</v>
      </c>
      <c r="C57" s="3" t="s">
        <v>7</v>
      </c>
      <c r="D57" s="61">
        <f>D56*0.9</f>
        <v>48.6</v>
      </c>
      <c r="E57" s="61"/>
      <c r="F57" s="24"/>
      <c r="G57" s="5"/>
      <c r="H57" s="5"/>
    </row>
    <row r="58" spans="1:8" ht="14.25">
      <c r="A58" s="56"/>
      <c r="B58" s="58" t="s">
        <v>56</v>
      </c>
      <c r="C58" s="3" t="s">
        <v>7</v>
      </c>
      <c r="D58" s="61">
        <f>D56*0.1</f>
        <v>5.4</v>
      </c>
      <c r="E58" s="61"/>
      <c r="F58" s="24"/>
      <c r="G58" s="5"/>
      <c r="H58" s="5"/>
    </row>
    <row r="59" spans="1:8" ht="14.25">
      <c r="A59" s="56">
        <v>2</v>
      </c>
      <c r="B59" s="57" t="s">
        <v>59</v>
      </c>
      <c r="C59" s="3" t="s">
        <v>7</v>
      </c>
      <c r="D59" s="61">
        <v>44.7</v>
      </c>
      <c r="E59" s="61"/>
      <c r="F59" s="24"/>
      <c r="G59" s="5"/>
      <c r="H59" s="5"/>
    </row>
    <row r="60" spans="1:8" ht="14.25">
      <c r="A60" s="56">
        <v>3</v>
      </c>
      <c r="B60" s="57" t="s">
        <v>58</v>
      </c>
      <c r="C60" s="3" t="s">
        <v>7</v>
      </c>
      <c r="D60" s="61">
        <v>9.3</v>
      </c>
      <c r="E60" s="61"/>
      <c r="F60" s="24"/>
      <c r="G60" s="5"/>
      <c r="H60" s="5"/>
    </row>
    <row r="61" spans="1:8" ht="14.25">
      <c r="A61" s="56">
        <v>4</v>
      </c>
      <c r="B61" s="57" t="s">
        <v>60</v>
      </c>
      <c r="C61" s="3" t="s">
        <v>8</v>
      </c>
      <c r="D61" s="61">
        <v>7.5</v>
      </c>
      <c r="E61" s="61"/>
      <c r="F61" s="24"/>
      <c r="G61" s="5"/>
      <c r="H61" s="5"/>
    </row>
    <row r="62" spans="1:8" ht="14.25">
      <c r="A62" s="56">
        <v>5</v>
      </c>
      <c r="B62" s="57" t="s">
        <v>62</v>
      </c>
      <c r="C62" s="3" t="s">
        <v>7</v>
      </c>
      <c r="D62" s="61">
        <v>16.7</v>
      </c>
      <c r="E62" s="61"/>
      <c r="F62" s="24"/>
      <c r="G62" s="5"/>
      <c r="H62" s="5"/>
    </row>
    <row r="63" spans="1:8" ht="14.25">
      <c r="A63" s="56">
        <v>6</v>
      </c>
      <c r="B63" s="57" t="s">
        <v>61</v>
      </c>
      <c r="C63" s="3" t="s">
        <v>8</v>
      </c>
      <c r="D63" s="61">
        <v>45.5</v>
      </c>
      <c r="E63" s="61"/>
      <c r="F63" s="24"/>
      <c r="G63" s="5"/>
      <c r="H63" s="5"/>
    </row>
    <row r="64" spans="1:8" ht="14.25">
      <c r="A64" s="56">
        <v>7</v>
      </c>
      <c r="B64" s="57" t="s">
        <v>63</v>
      </c>
      <c r="C64" s="3" t="s">
        <v>7</v>
      </c>
      <c r="D64" s="61">
        <v>10</v>
      </c>
      <c r="E64" s="61"/>
      <c r="F64" s="24"/>
      <c r="G64" s="5"/>
      <c r="H64" s="5"/>
    </row>
    <row r="65" spans="1:8" ht="12.75">
      <c r="A65" s="56">
        <v>8</v>
      </c>
      <c r="B65" s="57" t="s">
        <v>67</v>
      </c>
      <c r="C65" s="59" t="s">
        <v>42</v>
      </c>
      <c r="D65" s="61">
        <v>163</v>
      </c>
      <c r="E65" s="61"/>
      <c r="F65" s="24"/>
      <c r="G65" s="5"/>
      <c r="H65" s="5"/>
    </row>
    <row r="66" spans="1:8" ht="27.75" customHeight="1">
      <c r="A66" s="56">
        <v>9</v>
      </c>
      <c r="B66" s="57" t="s">
        <v>68</v>
      </c>
      <c r="C66" s="59" t="s">
        <v>42</v>
      </c>
      <c r="D66" s="61">
        <v>425</v>
      </c>
      <c r="E66" s="61"/>
      <c r="F66" s="24"/>
      <c r="G66" s="97"/>
      <c r="H66" s="92"/>
    </row>
    <row r="67" spans="1:7" ht="14.25">
      <c r="A67" s="56">
        <v>10</v>
      </c>
      <c r="B67" s="75" t="s">
        <v>129</v>
      </c>
      <c r="C67" s="3" t="s">
        <v>7</v>
      </c>
      <c r="D67" s="76">
        <v>4.8</v>
      </c>
      <c r="E67" s="67"/>
      <c r="F67" s="24"/>
      <c r="G67" s="98"/>
    </row>
    <row r="68" spans="1:7" ht="12.75">
      <c r="A68" s="56">
        <v>11</v>
      </c>
      <c r="B68" s="78" t="s">
        <v>69</v>
      </c>
      <c r="C68" s="60" t="s">
        <v>42</v>
      </c>
      <c r="D68" s="76">
        <v>220</v>
      </c>
      <c r="E68" s="67"/>
      <c r="F68" s="24"/>
      <c r="G68" s="98"/>
    </row>
    <row r="69" spans="1:8" ht="25.5">
      <c r="A69" s="56">
        <v>12</v>
      </c>
      <c r="B69" s="75" t="s">
        <v>64</v>
      </c>
      <c r="C69" s="3" t="s">
        <v>7</v>
      </c>
      <c r="D69" s="61">
        <v>10</v>
      </c>
      <c r="E69" s="61"/>
      <c r="F69" s="24"/>
      <c r="G69" s="115"/>
      <c r="H69" s="32"/>
    </row>
    <row r="70" spans="1:10" ht="14.25">
      <c r="A70" s="56">
        <v>13</v>
      </c>
      <c r="B70" s="17" t="s">
        <v>65</v>
      </c>
      <c r="C70" s="3" t="s">
        <v>7</v>
      </c>
      <c r="D70" s="124">
        <v>6.62</v>
      </c>
      <c r="E70" s="23"/>
      <c r="F70" s="24"/>
      <c r="G70" s="99"/>
      <c r="H70" s="33"/>
      <c r="I70" s="19"/>
      <c r="J70" s="19"/>
    </row>
    <row r="71" spans="1:8" ht="13.5" thickBot="1">
      <c r="A71" s="46"/>
      <c r="B71" s="79" t="s">
        <v>71</v>
      </c>
      <c r="C71" s="48"/>
      <c r="D71" s="49"/>
      <c r="E71" s="62"/>
      <c r="F71" s="63"/>
      <c r="G71" s="80"/>
      <c r="H71" s="102"/>
    </row>
    <row r="72" spans="1:6" ht="13.5" thickTop="1">
      <c r="A72" s="56"/>
      <c r="B72" s="78"/>
      <c r="C72" s="60"/>
      <c r="D72" s="76"/>
      <c r="E72" s="67"/>
      <c r="F72" s="24"/>
    </row>
    <row r="73" spans="1:8" ht="12.75">
      <c r="A73" s="43"/>
      <c r="B73" s="44" t="s">
        <v>72</v>
      </c>
      <c r="C73" s="45"/>
      <c r="D73" s="66"/>
      <c r="E73" s="66"/>
      <c r="F73" s="66"/>
      <c r="G73" s="5"/>
      <c r="H73" s="5"/>
    </row>
    <row r="74" spans="1:8" ht="12.75">
      <c r="A74" s="88" t="s">
        <v>52</v>
      </c>
      <c r="B74" s="54" t="s">
        <v>76</v>
      </c>
      <c r="C74" s="55"/>
      <c r="D74" s="61"/>
      <c r="E74" s="61"/>
      <c r="F74" s="61"/>
      <c r="G74" s="5"/>
      <c r="H74" s="5"/>
    </row>
    <row r="75" spans="1:8" ht="25.5">
      <c r="A75" s="56">
        <v>1</v>
      </c>
      <c r="B75" s="57" t="s">
        <v>86</v>
      </c>
      <c r="C75" s="3" t="s">
        <v>9</v>
      </c>
      <c r="D75" s="61">
        <v>8</v>
      </c>
      <c r="E75" s="61"/>
      <c r="F75" s="24"/>
      <c r="G75" s="5"/>
      <c r="H75" s="5"/>
    </row>
    <row r="76" spans="1:8" ht="25.5">
      <c r="A76" s="56">
        <v>2</v>
      </c>
      <c r="B76" s="57" t="s">
        <v>87</v>
      </c>
      <c r="C76" s="3" t="s">
        <v>9</v>
      </c>
      <c r="D76" s="61">
        <v>17.9</v>
      </c>
      <c r="E76" s="61"/>
      <c r="F76" s="24"/>
      <c r="G76" s="5"/>
      <c r="H76" s="5"/>
    </row>
    <row r="77" spans="1:8" ht="27.75" customHeight="1">
      <c r="A77" s="56">
        <v>3</v>
      </c>
      <c r="B77" s="57" t="s">
        <v>73</v>
      </c>
      <c r="C77" s="3" t="s">
        <v>9</v>
      </c>
      <c r="D77" s="61">
        <v>8</v>
      </c>
      <c r="E77" s="61"/>
      <c r="F77" s="24"/>
      <c r="G77" s="5"/>
      <c r="H77" s="5"/>
    </row>
    <row r="78" spans="1:8" ht="27" customHeight="1">
      <c r="A78" s="56">
        <v>4</v>
      </c>
      <c r="B78" s="57" t="s">
        <v>74</v>
      </c>
      <c r="C78" s="3" t="s">
        <v>9</v>
      </c>
      <c r="D78" s="61">
        <v>2.4</v>
      </c>
      <c r="E78" s="61"/>
      <c r="F78" s="24"/>
      <c r="G78" s="5"/>
      <c r="H78" s="5"/>
    </row>
    <row r="79" spans="1:8" ht="25.5">
      <c r="A79" s="56">
        <v>5</v>
      </c>
      <c r="B79" s="57" t="s">
        <v>75</v>
      </c>
      <c r="C79" s="3" t="s">
        <v>10</v>
      </c>
      <c r="D79" s="61">
        <v>2</v>
      </c>
      <c r="E79" s="61"/>
      <c r="F79" s="24"/>
      <c r="G79" s="5"/>
      <c r="H79" s="5"/>
    </row>
    <row r="80" spans="1:8" ht="12.75">
      <c r="A80" s="56">
        <v>6</v>
      </c>
      <c r="B80" s="57" t="s">
        <v>78</v>
      </c>
      <c r="C80" s="3" t="s">
        <v>9</v>
      </c>
      <c r="D80" s="61">
        <v>25.9</v>
      </c>
      <c r="E80" s="61"/>
      <c r="F80" s="24"/>
      <c r="G80" s="5"/>
      <c r="H80" s="5"/>
    </row>
    <row r="81" spans="1:8" ht="12.75">
      <c r="A81" s="56">
        <v>7</v>
      </c>
      <c r="B81" s="57" t="s">
        <v>79</v>
      </c>
      <c r="C81" s="3" t="s">
        <v>9</v>
      </c>
      <c r="D81" s="61">
        <v>25.9</v>
      </c>
      <c r="E81" s="61"/>
      <c r="F81" s="24"/>
      <c r="G81" s="5"/>
      <c r="H81" s="5"/>
    </row>
    <row r="82" spans="1:8" ht="14.25">
      <c r="A82" s="56">
        <v>8</v>
      </c>
      <c r="B82" s="57" t="s">
        <v>80</v>
      </c>
      <c r="C82" s="3" t="s">
        <v>7</v>
      </c>
      <c r="D82" s="61">
        <v>8.4</v>
      </c>
      <c r="E82" s="61"/>
      <c r="F82" s="24"/>
      <c r="G82" s="5"/>
      <c r="H82" s="5"/>
    </row>
    <row r="83" spans="1:8" ht="25.5">
      <c r="A83" s="56">
        <v>9</v>
      </c>
      <c r="B83" s="57" t="s">
        <v>81</v>
      </c>
      <c r="C83" s="3" t="s">
        <v>7</v>
      </c>
      <c r="D83" s="61">
        <v>0.9</v>
      </c>
      <c r="E83" s="61"/>
      <c r="F83" s="24"/>
      <c r="G83" s="5"/>
      <c r="H83" s="5"/>
    </row>
    <row r="84" spans="1:10" ht="25.5">
      <c r="A84" s="56">
        <v>10</v>
      </c>
      <c r="B84" s="17" t="s">
        <v>82</v>
      </c>
      <c r="C84" s="3" t="s">
        <v>7</v>
      </c>
      <c r="D84" s="23">
        <v>2.3</v>
      </c>
      <c r="E84" s="23"/>
      <c r="F84" s="24"/>
      <c r="G84" s="77"/>
      <c r="H84" s="33"/>
      <c r="I84" s="19"/>
      <c r="J84" s="19"/>
    </row>
    <row r="85" spans="1:8" ht="25.5">
      <c r="A85" s="56">
        <v>11</v>
      </c>
      <c r="B85" s="57" t="s">
        <v>85</v>
      </c>
      <c r="C85" s="3" t="s">
        <v>7</v>
      </c>
      <c r="D85" s="61">
        <v>7</v>
      </c>
      <c r="E85" s="61"/>
      <c r="F85" s="24"/>
      <c r="G85" s="5"/>
      <c r="H85" s="5"/>
    </row>
    <row r="86" spans="1:8" ht="12.75">
      <c r="A86" s="88" t="s">
        <v>53</v>
      </c>
      <c r="B86" s="54" t="s">
        <v>77</v>
      </c>
      <c r="C86" s="3"/>
      <c r="D86" s="61"/>
      <c r="E86" s="61"/>
      <c r="F86" s="24"/>
      <c r="G86" s="5"/>
      <c r="H86" s="5"/>
    </row>
    <row r="87" spans="1:8" ht="12.75">
      <c r="A87" s="56">
        <v>1</v>
      </c>
      <c r="B87" s="57" t="s">
        <v>83</v>
      </c>
      <c r="C87" s="3" t="s">
        <v>9</v>
      </c>
      <c r="D87" s="61">
        <v>8</v>
      </c>
      <c r="E87" s="61"/>
      <c r="F87" s="24"/>
      <c r="G87" s="5"/>
      <c r="H87" s="5"/>
    </row>
    <row r="88" spans="1:8" ht="12.75">
      <c r="A88" s="56">
        <v>2</v>
      </c>
      <c r="B88" s="57" t="s">
        <v>84</v>
      </c>
      <c r="C88" s="3" t="s">
        <v>9</v>
      </c>
      <c r="D88" s="61">
        <v>26.1</v>
      </c>
      <c r="E88" s="61"/>
      <c r="F88" s="24"/>
      <c r="G88" s="5"/>
      <c r="H88" s="5"/>
    </row>
    <row r="89" spans="1:8" ht="25.5">
      <c r="A89" s="56">
        <v>3</v>
      </c>
      <c r="B89" s="123" t="s">
        <v>145</v>
      </c>
      <c r="C89" s="59" t="s">
        <v>10</v>
      </c>
      <c r="D89" s="61">
        <v>2</v>
      </c>
      <c r="E89" s="61"/>
      <c r="F89" s="24"/>
      <c r="G89" s="5"/>
      <c r="H89" s="5"/>
    </row>
    <row r="90" spans="1:8" ht="14.25">
      <c r="A90" s="56">
        <v>4</v>
      </c>
      <c r="B90" s="57" t="s">
        <v>80</v>
      </c>
      <c r="C90" s="3" t="s">
        <v>7</v>
      </c>
      <c r="D90" s="61">
        <v>16.9</v>
      </c>
      <c r="E90" s="61"/>
      <c r="F90" s="24"/>
      <c r="G90" s="33"/>
      <c r="H90" s="5"/>
    </row>
    <row r="91" spans="1:6" ht="25.5">
      <c r="A91" s="56">
        <v>5</v>
      </c>
      <c r="B91" s="57" t="s">
        <v>81</v>
      </c>
      <c r="C91" s="3" t="s">
        <v>7</v>
      </c>
      <c r="D91" s="76">
        <v>1.9</v>
      </c>
      <c r="E91" s="61"/>
      <c r="F91" s="24"/>
    </row>
    <row r="92" spans="1:6" ht="25.5">
      <c r="A92" s="56">
        <v>6</v>
      </c>
      <c r="B92" s="17" t="s">
        <v>82</v>
      </c>
      <c r="C92" s="3" t="s">
        <v>7</v>
      </c>
      <c r="D92" s="76">
        <v>6.4</v>
      </c>
      <c r="E92" s="23"/>
      <c r="F92" s="24"/>
    </row>
    <row r="93" spans="1:8" ht="25.5">
      <c r="A93" s="56">
        <v>7</v>
      </c>
      <c r="B93" s="57" t="s">
        <v>85</v>
      </c>
      <c r="C93" s="3" t="s">
        <v>7</v>
      </c>
      <c r="D93" s="61">
        <v>12.4</v>
      </c>
      <c r="E93" s="61"/>
      <c r="F93" s="24"/>
      <c r="G93" s="5"/>
      <c r="H93" s="5"/>
    </row>
    <row r="94" spans="1:8" ht="13.5" thickBot="1">
      <c r="A94" s="46"/>
      <c r="B94" s="79" t="s">
        <v>89</v>
      </c>
      <c r="C94" s="48"/>
      <c r="D94" s="49"/>
      <c r="E94" s="62"/>
      <c r="F94" s="63"/>
      <c r="G94" s="105"/>
      <c r="H94" s="102"/>
    </row>
    <row r="95" spans="1:6" ht="13.5" thickTop="1">
      <c r="A95" s="56"/>
      <c r="B95" s="78"/>
      <c r="C95" s="60"/>
      <c r="D95" s="76"/>
      <c r="E95" s="67"/>
      <c r="F95" s="24"/>
    </row>
    <row r="96" spans="1:8" ht="12.75">
      <c r="A96" s="43"/>
      <c r="B96" s="44" t="s">
        <v>88</v>
      </c>
      <c r="C96" s="45"/>
      <c r="D96" s="66"/>
      <c r="E96" s="66"/>
      <c r="F96" s="66"/>
      <c r="G96" s="5"/>
      <c r="H96" s="5"/>
    </row>
    <row r="97" spans="1:8" ht="12.75">
      <c r="A97" s="88" t="s">
        <v>52</v>
      </c>
      <c r="B97" s="54" t="s">
        <v>91</v>
      </c>
      <c r="C97" s="55"/>
      <c r="D97" s="61"/>
      <c r="E97" s="61"/>
      <c r="F97" s="61"/>
      <c r="G97" s="5"/>
      <c r="H97" s="5"/>
    </row>
    <row r="98" spans="1:8" ht="12.75">
      <c r="A98" s="56">
        <v>1</v>
      </c>
      <c r="B98" s="57" t="s">
        <v>93</v>
      </c>
      <c r="C98" s="3" t="s">
        <v>10</v>
      </c>
      <c r="D98" s="61">
        <v>1</v>
      </c>
      <c r="E98" s="61"/>
      <c r="F98" s="24"/>
      <c r="G98" s="32"/>
      <c r="H98" s="5"/>
    </row>
    <row r="99" spans="1:8" ht="12.75">
      <c r="A99" s="56">
        <v>2</v>
      </c>
      <c r="B99" s="57" t="s">
        <v>94</v>
      </c>
      <c r="C99" s="3" t="s">
        <v>9</v>
      </c>
      <c r="D99" s="61">
        <v>15</v>
      </c>
      <c r="E99" s="61"/>
      <c r="F99" s="24"/>
      <c r="G99" s="5"/>
      <c r="H99" s="5"/>
    </row>
    <row r="100" spans="1:8" ht="12.75">
      <c r="A100" s="56">
        <v>3</v>
      </c>
      <c r="B100" s="57" t="s">
        <v>95</v>
      </c>
      <c r="C100" s="3" t="s">
        <v>9</v>
      </c>
      <c r="D100" s="61">
        <v>15</v>
      </c>
      <c r="E100" s="61"/>
      <c r="F100" s="24"/>
      <c r="G100" s="5"/>
      <c r="H100" s="5"/>
    </row>
    <row r="101" spans="1:8" ht="12.75">
      <c r="A101" s="56">
        <v>4</v>
      </c>
      <c r="B101" s="57" t="s">
        <v>96</v>
      </c>
      <c r="C101" s="3" t="s">
        <v>9</v>
      </c>
      <c r="D101" s="61">
        <v>15</v>
      </c>
      <c r="E101" s="61"/>
      <c r="F101" s="24"/>
      <c r="G101" s="5"/>
      <c r="H101" s="5"/>
    </row>
    <row r="102" spans="1:8" ht="12.75">
      <c r="A102" s="56">
        <v>5</v>
      </c>
      <c r="B102" s="57" t="s">
        <v>97</v>
      </c>
      <c r="C102" s="3" t="s">
        <v>9</v>
      </c>
      <c r="D102" s="61">
        <v>20</v>
      </c>
      <c r="E102" s="61"/>
      <c r="F102" s="24"/>
      <c r="G102" s="32"/>
      <c r="H102" s="5"/>
    </row>
    <row r="103" spans="1:8" ht="12.75">
      <c r="A103" s="56">
        <v>6</v>
      </c>
      <c r="B103" s="57" t="s">
        <v>98</v>
      </c>
      <c r="C103" s="3" t="s">
        <v>9</v>
      </c>
      <c r="D103" s="61">
        <v>5</v>
      </c>
      <c r="E103" s="61"/>
      <c r="F103" s="24"/>
      <c r="G103" s="5"/>
      <c r="H103" s="5"/>
    </row>
    <row r="104" spans="1:8" ht="12.75">
      <c r="A104" s="56">
        <v>7</v>
      </c>
      <c r="B104" s="57" t="s">
        <v>99</v>
      </c>
      <c r="C104" s="3" t="s">
        <v>9</v>
      </c>
      <c r="D104" s="61">
        <v>5</v>
      </c>
      <c r="E104" s="61"/>
      <c r="F104" s="24"/>
      <c r="G104" s="5"/>
      <c r="H104" s="5"/>
    </row>
    <row r="105" spans="1:8" ht="12.75">
      <c r="A105" s="56">
        <v>8</v>
      </c>
      <c r="B105" s="57" t="s">
        <v>100</v>
      </c>
      <c r="C105" s="3" t="s">
        <v>9</v>
      </c>
      <c r="D105" s="61">
        <v>15</v>
      </c>
      <c r="E105" s="61"/>
      <c r="F105" s="24"/>
      <c r="G105" s="5"/>
      <c r="H105" s="5"/>
    </row>
    <row r="106" spans="1:8" ht="12.75">
      <c r="A106" s="56">
        <v>9</v>
      </c>
      <c r="B106" s="57" t="s">
        <v>101</v>
      </c>
      <c r="C106" s="3" t="s">
        <v>10</v>
      </c>
      <c r="D106" s="61">
        <v>2</v>
      </c>
      <c r="E106" s="61"/>
      <c r="F106" s="24"/>
      <c r="G106" s="92"/>
      <c r="H106" s="5"/>
    </row>
    <row r="107" spans="1:10" ht="25.5">
      <c r="A107" s="56">
        <v>10</v>
      </c>
      <c r="B107" s="17" t="s">
        <v>102</v>
      </c>
      <c r="C107" s="3" t="s">
        <v>10</v>
      </c>
      <c r="D107" s="23">
        <v>6</v>
      </c>
      <c r="E107" s="23"/>
      <c r="F107" s="24"/>
      <c r="G107" s="92"/>
      <c r="H107" s="33"/>
      <c r="I107" s="19"/>
      <c r="J107" s="19"/>
    </row>
    <row r="108" spans="1:8" ht="12.75">
      <c r="A108" s="88" t="s">
        <v>53</v>
      </c>
      <c r="B108" s="54" t="s">
        <v>92</v>
      </c>
      <c r="C108" s="3"/>
      <c r="D108" s="61"/>
      <c r="E108" s="61"/>
      <c r="F108" s="24"/>
      <c r="G108" s="5"/>
      <c r="H108" s="5"/>
    </row>
    <row r="109" spans="1:8" ht="12.75">
      <c r="A109" s="56">
        <v>1</v>
      </c>
      <c r="B109" s="57" t="s">
        <v>103</v>
      </c>
      <c r="C109" s="3" t="s">
        <v>10</v>
      </c>
      <c r="D109" s="122">
        <v>10</v>
      </c>
      <c r="E109" s="61"/>
      <c r="F109" s="24"/>
      <c r="G109" s="99"/>
      <c r="H109" s="33"/>
    </row>
    <row r="110" spans="1:8" ht="25.5">
      <c r="A110" s="56">
        <v>2</v>
      </c>
      <c r="B110" s="57" t="s">
        <v>138</v>
      </c>
      <c r="C110" s="3" t="s">
        <v>10</v>
      </c>
      <c r="D110" s="122">
        <v>2</v>
      </c>
      <c r="E110" s="61"/>
      <c r="F110" s="24"/>
      <c r="G110" s="99"/>
      <c r="H110" s="33"/>
    </row>
    <row r="111" spans="1:8" ht="12.75">
      <c r="A111" s="56">
        <v>3</v>
      </c>
      <c r="B111" s="57" t="s">
        <v>104</v>
      </c>
      <c r="C111" s="3" t="s">
        <v>10</v>
      </c>
      <c r="D111" s="122">
        <v>12</v>
      </c>
      <c r="E111" s="61"/>
      <c r="F111" s="24"/>
      <c r="G111" s="99"/>
      <c r="H111" s="33"/>
    </row>
    <row r="112" spans="1:8" ht="25.5">
      <c r="A112" s="56">
        <v>4</v>
      </c>
      <c r="B112" s="57" t="s">
        <v>105</v>
      </c>
      <c r="C112" s="3" t="s">
        <v>10</v>
      </c>
      <c r="D112" s="122">
        <v>12</v>
      </c>
      <c r="E112" s="61"/>
      <c r="F112" s="24"/>
      <c r="G112" s="99"/>
      <c r="H112" s="33"/>
    </row>
    <row r="113" spans="1:8" ht="12.75">
      <c r="A113" s="88" t="s">
        <v>106</v>
      </c>
      <c r="B113" s="54" t="s">
        <v>107</v>
      </c>
      <c r="C113" s="3"/>
      <c r="D113" s="122"/>
      <c r="E113" s="61"/>
      <c r="F113" s="24"/>
      <c r="G113" s="5"/>
      <c r="H113" s="5"/>
    </row>
    <row r="114" spans="1:8" ht="38.25">
      <c r="A114" s="56">
        <v>1</v>
      </c>
      <c r="B114" s="57" t="s">
        <v>125</v>
      </c>
      <c r="C114" s="3" t="s">
        <v>10</v>
      </c>
      <c r="D114" s="122">
        <v>7</v>
      </c>
      <c r="E114" s="61"/>
      <c r="F114" s="24"/>
      <c r="G114" s="99"/>
      <c r="H114" s="33"/>
    </row>
    <row r="115" spans="1:8" ht="12.75">
      <c r="A115" s="88" t="s">
        <v>108</v>
      </c>
      <c r="B115" s="54" t="s">
        <v>109</v>
      </c>
      <c r="C115" s="3"/>
      <c r="D115" s="61"/>
      <c r="E115" s="61"/>
      <c r="F115" s="24"/>
      <c r="G115" s="5"/>
      <c r="H115" s="5"/>
    </row>
    <row r="116" spans="1:8" ht="25.5">
      <c r="A116" s="56">
        <v>1</v>
      </c>
      <c r="B116" s="4" t="s">
        <v>110</v>
      </c>
      <c r="C116" s="90" t="s">
        <v>9</v>
      </c>
      <c r="D116" s="101">
        <v>60</v>
      </c>
      <c r="E116" s="91"/>
      <c r="F116" s="24"/>
      <c r="G116" s="5"/>
      <c r="H116" s="5"/>
    </row>
    <row r="117" spans="1:9" ht="26.25" customHeight="1">
      <c r="A117" s="56">
        <v>2</v>
      </c>
      <c r="B117" s="4" t="s">
        <v>111</v>
      </c>
      <c r="C117" s="89" t="s">
        <v>10</v>
      </c>
      <c r="D117" s="61">
        <v>2</v>
      </c>
      <c r="E117" s="61"/>
      <c r="F117" s="61"/>
      <c r="G117" s="120"/>
      <c r="H117" s="121"/>
      <c r="I117" s="121"/>
    </row>
    <row r="118" spans="1:8" ht="25.5">
      <c r="A118" s="56">
        <v>3</v>
      </c>
      <c r="B118" s="4" t="s">
        <v>112</v>
      </c>
      <c r="C118" s="90" t="s">
        <v>9</v>
      </c>
      <c r="D118" s="61">
        <v>15</v>
      </c>
      <c r="E118" s="61"/>
      <c r="F118" s="24"/>
      <c r="G118" s="32"/>
      <c r="H118" s="5"/>
    </row>
    <row r="119" spans="1:8" ht="12.75">
      <c r="A119" s="56">
        <v>4</v>
      </c>
      <c r="B119" s="57" t="s">
        <v>113</v>
      </c>
      <c r="C119" s="3" t="s">
        <v>10</v>
      </c>
      <c r="D119" s="61">
        <v>2</v>
      </c>
      <c r="E119" s="61"/>
      <c r="F119" s="24"/>
      <c r="G119" s="33"/>
      <c r="H119" s="5"/>
    </row>
    <row r="120" spans="1:6" ht="12.75">
      <c r="A120" s="56">
        <v>5</v>
      </c>
      <c r="B120" s="57" t="s">
        <v>117</v>
      </c>
      <c r="C120" s="3" t="s">
        <v>10</v>
      </c>
      <c r="D120" s="76">
        <v>12</v>
      </c>
      <c r="E120" s="61"/>
      <c r="F120" s="24"/>
    </row>
    <row r="121" spans="1:6" ht="12.75">
      <c r="A121" s="56">
        <v>6</v>
      </c>
      <c r="B121" s="17" t="s">
        <v>115</v>
      </c>
      <c r="C121" s="3" t="s">
        <v>10</v>
      </c>
      <c r="D121" s="76">
        <v>15</v>
      </c>
      <c r="E121" s="23"/>
      <c r="F121" s="24"/>
    </row>
    <row r="122" spans="1:8" ht="12.75">
      <c r="A122" s="56">
        <v>7</v>
      </c>
      <c r="B122" s="17" t="s">
        <v>116</v>
      </c>
      <c r="C122" s="3" t="s">
        <v>10</v>
      </c>
      <c r="D122" s="61">
        <v>60</v>
      </c>
      <c r="E122" s="61"/>
      <c r="F122" s="24"/>
      <c r="G122" s="5"/>
      <c r="H122" s="5"/>
    </row>
    <row r="123" spans="1:6" ht="12.75">
      <c r="A123" s="56">
        <v>8</v>
      </c>
      <c r="B123" s="57" t="s">
        <v>118</v>
      </c>
      <c r="C123" s="3" t="s">
        <v>10</v>
      </c>
      <c r="D123" s="76">
        <v>2</v>
      </c>
      <c r="E123" s="23"/>
      <c r="F123" s="24"/>
    </row>
    <row r="124" spans="1:8" ht="25.5">
      <c r="A124" s="56">
        <v>9</v>
      </c>
      <c r="B124" s="57" t="s">
        <v>119</v>
      </c>
      <c r="C124" s="3" t="s">
        <v>10</v>
      </c>
      <c r="D124" s="61">
        <v>2</v>
      </c>
      <c r="E124" s="61"/>
      <c r="F124" s="24"/>
      <c r="G124" s="5"/>
      <c r="H124" s="5"/>
    </row>
    <row r="125" spans="1:6" ht="38.25">
      <c r="A125" s="56">
        <v>10</v>
      </c>
      <c r="B125" s="57" t="s">
        <v>120</v>
      </c>
      <c r="C125" s="3" t="s">
        <v>114</v>
      </c>
      <c r="D125" s="76">
        <v>2</v>
      </c>
      <c r="E125" s="61"/>
      <c r="F125" s="24"/>
    </row>
    <row r="126" spans="1:6" ht="38.25">
      <c r="A126" s="56">
        <v>11</v>
      </c>
      <c r="B126" s="17" t="s">
        <v>121</v>
      </c>
      <c r="C126" s="3" t="s">
        <v>9</v>
      </c>
      <c r="D126" s="76">
        <v>6</v>
      </c>
      <c r="E126" s="23"/>
      <c r="F126" s="24"/>
    </row>
    <row r="127" spans="1:8" ht="12.75">
      <c r="A127" s="56">
        <v>12</v>
      </c>
      <c r="B127" s="57" t="s">
        <v>122</v>
      </c>
      <c r="C127" s="3" t="s">
        <v>10</v>
      </c>
      <c r="D127" s="61">
        <v>2</v>
      </c>
      <c r="E127" s="61"/>
      <c r="F127" s="24"/>
      <c r="G127" s="5"/>
      <c r="H127" s="5"/>
    </row>
    <row r="128" spans="1:6" ht="12.75">
      <c r="A128" s="56">
        <v>13</v>
      </c>
      <c r="B128" s="17" t="s">
        <v>123</v>
      </c>
      <c r="C128" s="3" t="s">
        <v>10</v>
      </c>
      <c r="D128" s="76">
        <v>13</v>
      </c>
      <c r="E128" s="23"/>
      <c r="F128" s="24"/>
    </row>
    <row r="129" spans="1:8" ht="25.5">
      <c r="A129" s="56">
        <v>14</v>
      </c>
      <c r="B129" s="57" t="s">
        <v>124</v>
      </c>
      <c r="C129" s="3" t="s">
        <v>10</v>
      </c>
      <c r="D129" s="61">
        <v>1</v>
      </c>
      <c r="E129" s="61"/>
      <c r="F129" s="24"/>
      <c r="G129" s="5"/>
      <c r="H129" s="5"/>
    </row>
    <row r="130" spans="1:8" ht="13.5" thickBot="1">
      <c r="A130" s="46"/>
      <c r="B130" s="79" t="s">
        <v>90</v>
      </c>
      <c r="C130" s="48"/>
      <c r="D130" s="49"/>
      <c r="E130" s="62"/>
      <c r="F130" s="63"/>
      <c r="G130" s="80"/>
      <c r="H130" s="102"/>
    </row>
    <row r="131" spans="1:6" ht="14.25" thickBot="1" thickTop="1">
      <c r="A131" s="38"/>
      <c r="B131" s="84"/>
      <c r="C131" s="85"/>
      <c r="D131" s="86"/>
      <c r="E131" s="87"/>
      <c r="F131" s="87"/>
    </row>
    <row r="132" spans="1:8" ht="13.5" thickTop="1">
      <c r="A132" s="43"/>
      <c r="B132" s="44" t="s">
        <v>126</v>
      </c>
      <c r="C132" s="45"/>
      <c r="D132" s="66"/>
      <c r="E132" s="66"/>
      <c r="F132" s="66"/>
      <c r="G132" s="5"/>
      <c r="H132" s="5"/>
    </row>
    <row r="133" spans="1:8" ht="25.5">
      <c r="A133" s="56">
        <v>1</v>
      </c>
      <c r="B133" s="57" t="s">
        <v>81</v>
      </c>
      <c r="C133" s="3" t="s">
        <v>7</v>
      </c>
      <c r="D133" s="61">
        <v>2.4</v>
      </c>
      <c r="E133" s="61"/>
      <c r="F133" s="24"/>
      <c r="G133" s="5"/>
      <c r="H133" s="5"/>
    </row>
    <row r="134" spans="1:8" ht="14.25">
      <c r="A134" s="56">
        <v>2</v>
      </c>
      <c r="B134" s="57" t="s">
        <v>131</v>
      </c>
      <c r="C134" s="3" t="s">
        <v>7</v>
      </c>
      <c r="D134" s="61">
        <v>0.75</v>
      </c>
      <c r="E134" s="61"/>
      <c r="F134" s="24"/>
      <c r="G134" s="5"/>
      <c r="H134" s="5"/>
    </row>
    <row r="135" spans="1:8" ht="25.5" customHeight="1">
      <c r="A135" s="56">
        <v>3</v>
      </c>
      <c r="B135" s="57" t="s">
        <v>133</v>
      </c>
      <c r="C135" s="3" t="s">
        <v>8</v>
      </c>
      <c r="D135" s="61">
        <v>4.65</v>
      </c>
      <c r="E135" s="61"/>
      <c r="F135" s="24"/>
      <c r="G135" s="5"/>
      <c r="H135" s="5"/>
    </row>
    <row r="136" spans="1:8" ht="25.5">
      <c r="A136" s="56">
        <v>4</v>
      </c>
      <c r="B136" s="57" t="s">
        <v>130</v>
      </c>
      <c r="C136" s="3" t="s">
        <v>42</v>
      </c>
      <c r="D136" s="24">
        <v>145</v>
      </c>
      <c r="E136" s="24"/>
      <c r="F136" s="24"/>
      <c r="G136" s="33"/>
      <c r="H136" s="5"/>
    </row>
    <row r="137" spans="1:8" ht="14.25">
      <c r="A137" s="56">
        <v>5</v>
      </c>
      <c r="B137" s="57" t="s">
        <v>132</v>
      </c>
      <c r="C137" s="3" t="s">
        <v>7</v>
      </c>
      <c r="D137" s="61">
        <v>0.42</v>
      </c>
      <c r="E137" s="61"/>
      <c r="F137" s="24"/>
      <c r="G137" s="5"/>
      <c r="H137" s="5"/>
    </row>
    <row r="138" spans="1:8" ht="27" customHeight="1">
      <c r="A138" s="56">
        <v>6</v>
      </c>
      <c r="B138" s="94" t="s">
        <v>134</v>
      </c>
      <c r="C138" s="3" t="s">
        <v>8</v>
      </c>
      <c r="D138" s="24">
        <v>32.44</v>
      </c>
      <c r="E138" s="24"/>
      <c r="F138" s="24"/>
      <c r="G138" s="5"/>
      <c r="H138" s="5"/>
    </row>
    <row r="139" spans="1:8" ht="13.5" thickBot="1">
      <c r="A139" s="46"/>
      <c r="B139" s="79" t="s">
        <v>127</v>
      </c>
      <c r="C139" s="48"/>
      <c r="D139" s="49"/>
      <c r="E139" s="62"/>
      <c r="F139" s="63">
        <f>SUM(F133:F138)</f>
        <v>0</v>
      </c>
      <c r="G139" s="80"/>
      <c r="H139" s="102"/>
    </row>
    <row r="140" spans="1:6" ht="14.25" thickBot="1" thickTop="1">
      <c r="A140" s="38"/>
      <c r="B140" s="84"/>
      <c r="C140" s="85"/>
      <c r="D140" s="86"/>
      <c r="E140" s="87"/>
      <c r="F140" s="87"/>
    </row>
    <row r="141" spans="1:9" ht="13.5" thickTop="1">
      <c r="A141" s="34"/>
      <c r="B141" s="35" t="s">
        <v>50</v>
      </c>
      <c r="C141" s="36"/>
      <c r="D141" s="37"/>
      <c r="E141" s="82"/>
      <c r="F141" s="83">
        <f>F139+F130+F94+F71+F53</f>
        <v>0</v>
      </c>
      <c r="G141" s="104"/>
      <c r="H141" s="80">
        <f>H139+H130+H94+H71+H53</f>
        <v>0</v>
      </c>
      <c r="I141" s="81"/>
    </row>
    <row r="142" spans="1:7" ht="12.75" customHeight="1">
      <c r="A142" s="16"/>
      <c r="B142" s="30" t="s">
        <v>49</v>
      </c>
      <c r="C142" s="31"/>
      <c r="D142" s="68"/>
      <c r="E142" s="68"/>
      <c r="F142" s="39"/>
      <c r="G142" s="103"/>
    </row>
    <row r="143" spans="1:7" ht="13.5" customHeight="1">
      <c r="A143" s="16"/>
      <c r="B143" s="30" t="s">
        <v>17</v>
      </c>
      <c r="C143" s="31"/>
      <c r="D143" s="68"/>
      <c r="E143" s="68"/>
      <c r="F143" s="39"/>
      <c r="G143" s="103"/>
    </row>
    <row r="144" spans="1:7" ht="12.75">
      <c r="A144" s="10"/>
      <c r="B144" s="8"/>
      <c r="C144" s="8"/>
      <c r="D144" s="29"/>
      <c r="E144" s="29"/>
      <c r="F144" s="29"/>
      <c r="G144" s="103"/>
    </row>
    <row r="145" spans="7:9" ht="12.75">
      <c r="G145" s="103"/>
      <c r="H145" s="112"/>
      <c r="I145" s="33"/>
    </row>
    <row r="146" ht="12.75">
      <c r="G146" s="103"/>
    </row>
    <row r="147" ht="12.75">
      <c r="G147" s="103"/>
    </row>
  </sheetData>
  <sheetProtection/>
  <mergeCells count="3">
    <mergeCell ref="A1:F1"/>
    <mergeCell ref="A4:F4"/>
    <mergeCell ref="G117:I117"/>
  </mergeCells>
  <printOptions/>
  <pageMargins left="0.7480314960629921" right="0.35433070866141736" top="0.984251968503937" bottom="0.7874015748031497" header="0.5118110236220472" footer="0.5118110236220472"/>
  <pageSetup horizontalDpi="600" verticalDpi="600" orientation="portrait" paperSize="9" r:id="rId1"/>
  <headerFooter alignWithMargins="0">
    <oddFooter>&amp;CСтр.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"АРХИТЕКТУРНО СТУДИО МАРИНОВИ"ЕООД гр. Враца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арх. Валери Маринов</dc:creator>
  <cp:keywords/>
  <dc:description/>
  <cp:lastModifiedBy>user</cp:lastModifiedBy>
  <cp:lastPrinted>2018-05-18T06:53:11Z</cp:lastPrinted>
  <dcterms:created xsi:type="dcterms:W3CDTF">2005-07-14T13:39:57Z</dcterms:created>
  <dcterms:modified xsi:type="dcterms:W3CDTF">2019-03-26T08:39:33Z</dcterms:modified>
  <cp:category/>
  <cp:version/>
  <cp:contentType/>
  <cp:contentStatus/>
</cp:coreProperties>
</file>